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00"/>
  </bookViews>
  <sheets>
    <sheet name="Data Description" sheetId="7" r:id="rId1"/>
    <sheet name=" QETpVDCLK" sheetId="3" r:id="rId2"/>
    <sheet name="QETpVDCLR" sheetId="5" r:id="rId3"/>
    <sheet name="QETVDCLKggK" sheetId="4" r:id="rId4"/>
    <sheet name="QETpVDCLKggK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6" l="1"/>
  <c r="D15" i="6"/>
  <c r="D14" i="6"/>
  <c r="D13" i="6"/>
  <c r="D12" i="6"/>
  <c r="D11" i="6"/>
  <c r="H6" i="6" s="1"/>
  <c r="D10" i="6"/>
  <c r="D9" i="6"/>
  <c r="D8" i="6"/>
  <c r="D7" i="6"/>
  <c r="D6" i="6"/>
  <c r="D5" i="6"/>
  <c r="H5" i="6" s="1"/>
  <c r="D16" i="5"/>
  <c r="D15" i="5"/>
  <c r="D14" i="5"/>
  <c r="D13" i="5"/>
  <c r="F6" i="5" s="1"/>
  <c r="G5" i="5" s="1"/>
  <c r="D12" i="5"/>
  <c r="D11" i="5"/>
  <c r="H6" i="5"/>
  <c r="H5" i="5"/>
  <c r="F5" i="5"/>
  <c r="F5" i="6" l="1"/>
  <c r="F6" i="6"/>
  <c r="G5" i="6" s="1"/>
  <c r="D16" i="4"/>
  <c r="D15" i="4"/>
  <c r="D14" i="4"/>
  <c r="D13" i="4"/>
  <c r="D12" i="4"/>
  <c r="D11" i="4"/>
  <c r="H6" i="4" s="1"/>
  <c r="D10" i="4"/>
  <c r="D9" i="4"/>
  <c r="D8" i="4"/>
  <c r="D7" i="4"/>
  <c r="D6" i="4"/>
  <c r="F5" i="4"/>
  <c r="D5" i="4"/>
  <c r="H5" i="4" s="1"/>
  <c r="F6" i="4" l="1"/>
  <c r="G5" i="4" s="1"/>
  <c r="H6" i="3" l="1"/>
  <c r="F6" i="3"/>
  <c r="G5" i="3" s="1"/>
  <c r="H5" i="3"/>
  <c r="F5" i="3"/>
</calcChain>
</file>

<file path=xl/sharedStrings.xml><?xml version="1.0" encoding="utf-8"?>
<sst xmlns="http://schemas.openxmlformats.org/spreadsheetml/2006/main" count="131" uniqueCount="77">
  <si>
    <t>Replicate</t>
  </si>
  <si>
    <t>Total Area Heavy</t>
  </si>
  <si>
    <t>Totatl Area light</t>
  </si>
  <si>
    <t>Mut_DMSO1_R2</t>
  </si>
  <si>
    <t>Mut_DMSO2_R1</t>
  </si>
  <si>
    <t>Mut_DMSO2_R2</t>
  </si>
  <si>
    <t>Mut_DMSO5_R1</t>
  </si>
  <si>
    <t>Mut_DMSO5_R2</t>
  </si>
  <si>
    <t>Mut_IMC3_R1</t>
  </si>
  <si>
    <t>Mut_IMC3_R2</t>
  </si>
  <si>
    <t>Mut_IMC4_R1</t>
  </si>
  <si>
    <t>Mut_IMC4_R2</t>
  </si>
  <si>
    <t>Mut_IMC6_R1</t>
  </si>
  <si>
    <t>Mut_IMC6_R2</t>
  </si>
  <si>
    <t>Mut_DMSO1_R1</t>
  </si>
  <si>
    <t>1_DMSO1_01</t>
  </si>
  <si>
    <t>1_DMSO2_03</t>
  </si>
  <si>
    <t>1_DMSO5_05</t>
  </si>
  <si>
    <t>1_IMC3_02</t>
  </si>
  <si>
    <t>1_IMC4_04</t>
  </si>
  <si>
    <t>1_IMC6_06</t>
  </si>
  <si>
    <t>2_DMSO1_01</t>
  </si>
  <si>
    <t>2_DMSO2_03</t>
  </si>
  <si>
    <t>2_DMSO5_05</t>
  </si>
  <si>
    <t>2_IMC3_02</t>
  </si>
  <si>
    <t>2_IMC4_04</t>
  </si>
  <si>
    <t>2_IMC6_06</t>
  </si>
  <si>
    <t>Mean</t>
  </si>
  <si>
    <t>Sd</t>
  </si>
  <si>
    <t>sd</t>
  </si>
  <si>
    <t>FC (IMC/DMSO)</t>
  </si>
  <si>
    <t>DMSO</t>
  </si>
  <si>
    <t>IMC</t>
  </si>
  <si>
    <t>Condition</t>
  </si>
  <si>
    <t xml:space="preserve">Condition </t>
  </si>
  <si>
    <r>
      <t>L</t>
    </r>
    <r>
      <rPr>
        <b/>
        <vertAlign val="subscript"/>
        <sz val="11"/>
        <color theme="1"/>
        <rFont val="Calibri"/>
        <family val="2"/>
        <scheme val="minor"/>
      </rPr>
      <t>wt</t>
    </r>
    <r>
      <rPr>
        <b/>
        <sz val="11"/>
        <color theme="1"/>
        <rFont val="Calibri"/>
        <family val="2"/>
        <scheme val="minor"/>
      </rPr>
      <t>/H</t>
    </r>
    <r>
      <rPr>
        <b/>
        <vertAlign val="subscript"/>
        <sz val="11"/>
        <color theme="1"/>
        <rFont val="Calibri"/>
        <family val="2"/>
        <scheme val="minor"/>
      </rPr>
      <t>wt</t>
    </r>
    <r>
      <rPr>
        <b/>
        <sz val="11"/>
        <color theme="1"/>
        <rFont val="Calibri"/>
        <family val="2"/>
        <scheme val="minor"/>
      </rPr>
      <t xml:space="preserve"> ratio</t>
    </r>
  </si>
  <si>
    <r>
      <t>L</t>
    </r>
    <r>
      <rPr>
        <b/>
        <vertAlign val="subscript"/>
        <sz val="11"/>
        <color theme="1"/>
        <rFont val="Calibri"/>
        <family val="2"/>
        <scheme val="minor"/>
      </rPr>
      <t>mut</t>
    </r>
    <r>
      <rPr>
        <b/>
        <sz val="11"/>
        <color theme="1"/>
        <rFont val="Calibri"/>
        <family val="2"/>
        <scheme val="minor"/>
      </rPr>
      <t>/H</t>
    </r>
    <r>
      <rPr>
        <b/>
        <vertAlign val="subscript"/>
        <sz val="11"/>
        <color theme="1"/>
        <rFont val="Calibri"/>
        <family val="2"/>
        <scheme val="minor"/>
      </rPr>
      <t>wt</t>
    </r>
    <r>
      <rPr>
        <b/>
        <sz val="11"/>
        <color theme="1"/>
        <rFont val="Calibri"/>
        <family val="2"/>
        <scheme val="minor"/>
      </rPr>
      <t xml:space="preserve"> ratio</t>
    </r>
  </si>
  <si>
    <r>
      <t>L</t>
    </r>
    <r>
      <rPr>
        <b/>
        <sz val="11"/>
        <color theme="1"/>
        <rFont val="Calibri"/>
        <family val="2"/>
        <scheme val="minor"/>
      </rPr>
      <t>/H</t>
    </r>
    <r>
      <rPr>
        <b/>
        <sz val="11"/>
        <color theme="1"/>
        <rFont val="Calibri"/>
        <family val="2"/>
        <scheme val="minor"/>
      </rPr>
      <t xml:space="preserve"> ratio</t>
    </r>
  </si>
  <si>
    <t>R1_DMSO1_01</t>
  </si>
  <si>
    <t>R1_DMSO3_03</t>
  </si>
  <si>
    <t>R1_DMSO5_05</t>
  </si>
  <si>
    <t>R2_DMSO1_01</t>
  </si>
  <si>
    <t>R2_DMSO3_03</t>
  </si>
  <si>
    <t>R2_DMSO5_05</t>
  </si>
  <si>
    <t>R1_IMC4_02</t>
  </si>
  <si>
    <t>R1_IMC5_04</t>
  </si>
  <si>
    <t>R1_IMC6_06</t>
  </si>
  <si>
    <t>R2_IMC4_02</t>
  </si>
  <si>
    <t>R2_IMC5_04</t>
  </si>
  <si>
    <t>R2_IMC6_06</t>
  </si>
  <si>
    <t>The sum of fragment peak areas of light peptide background substracted as estimated by Skyline</t>
  </si>
  <si>
    <t>The sum of fragment peak areas of heavy peptide background substracted as estimated by Skyline</t>
  </si>
  <si>
    <t>Sample name; [MS Technical Replicate]_[Treatment][Biological replicate]</t>
  </si>
  <si>
    <t>Treatment [Ionomycin -vc- DMSO]</t>
  </si>
  <si>
    <t>mean L/H ratio per condition</t>
  </si>
  <si>
    <t>standard deviation of L/H ratio per condition</t>
  </si>
  <si>
    <t>Column name</t>
  </si>
  <si>
    <t>Description</t>
  </si>
  <si>
    <r>
      <t>Total Area Heavy</t>
    </r>
    <r>
      <rPr>
        <b/>
        <vertAlign val="subscript"/>
        <sz val="11"/>
        <color theme="1"/>
        <rFont val="Calibri"/>
        <family val="2"/>
        <scheme val="minor"/>
      </rPr>
      <t>wt</t>
    </r>
  </si>
  <si>
    <t>Total Area light</t>
  </si>
  <si>
    <t>Total Area Light</t>
  </si>
  <si>
    <t>The ratio of Total Area Light -to- Total Area Heavy peptide as determined by Skyline</t>
  </si>
  <si>
    <t xml:space="preserve">fold change Ionomycin/Ca vs DMSO </t>
  </si>
  <si>
    <t>In each workbook, in the top left cell, the protein name, the UniProt accession number and the corresponding peptide sequence are given</t>
  </si>
  <si>
    <t>CaMKIIα (P11275) - QETVDC[+57]LK[+114]K</t>
  </si>
  <si>
    <t>CaMKIIα (P11275) - QET[+80]VDC[+57]LK</t>
  </si>
  <si>
    <t>CaMKIIα - K291R (P11275) - QET[+80]VDC[+57]LR</t>
  </si>
  <si>
    <t>WT (QET[+80]VDC[+57]LK)</t>
  </si>
  <si>
    <t>Mut (QET[+80]VDC[+57]LR)</t>
  </si>
  <si>
    <t>QETVDC[+57]LK[+114]K</t>
  </si>
  <si>
    <t>CaMKIIα (P11275) - QET[+80]VDC[+57]LK[+114]K</t>
  </si>
  <si>
    <t>QET[+80]VDC[+57]LK[+114]K</t>
  </si>
  <si>
    <t>Modifications map</t>
  </si>
  <si>
    <t xml:space="preserve">K[+114] = Lysine modified by ubiquitin remnant </t>
  </si>
  <si>
    <t>C[+57] = Carboxyamidomethylcysteine</t>
  </si>
  <si>
    <t>T[+80] = Threonine phosphorylation</t>
  </si>
  <si>
    <t>L/H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</si>
</sst>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8B5AE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9" xfId="0" applyFont="1" applyFill="1" applyBorder="1" applyAlignment="1"/>
    <xf numFmtId="0" fontId="1" fillId="0" borderId="10" xfId="0" applyFont="1" applyFill="1" applyBorder="1" applyAlignment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B5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A32" sqref="A32"/>
    </sheetView>
  </sheetViews>
  <sheetFormatPr defaultRowHeight="15" x14ac:dyDescent="0.25"/>
  <cols>
    <col min="1" max="1" width="41.5703125" customWidth="1"/>
    <col min="2" max="2" width="54.42578125" customWidth="1"/>
  </cols>
  <sheetData>
    <row r="1" spans="1:2" x14ac:dyDescent="0.25">
      <c r="A1" s="28" t="s">
        <v>63</v>
      </c>
      <c r="B1" s="28"/>
    </row>
    <row r="2" spans="1:2" x14ac:dyDescent="0.25">
      <c r="A2" s="28"/>
      <c r="B2" s="28"/>
    </row>
    <row r="4" spans="1:2" x14ac:dyDescent="0.25">
      <c r="A4" s="15" t="s">
        <v>56</v>
      </c>
      <c r="B4" s="15" t="s">
        <v>57</v>
      </c>
    </row>
    <row r="5" spans="1:2" x14ac:dyDescent="0.25">
      <c r="A5" s="12" t="s">
        <v>0</v>
      </c>
      <c r="B5" t="s">
        <v>52</v>
      </c>
    </row>
    <row r="6" spans="1:2" x14ac:dyDescent="0.25">
      <c r="A6" s="13" t="s">
        <v>1</v>
      </c>
      <c r="B6" t="s">
        <v>51</v>
      </c>
    </row>
    <row r="7" spans="1:2" x14ac:dyDescent="0.25">
      <c r="A7" s="13" t="s">
        <v>60</v>
      </c>
      <c r="B7" t="s">
        <v>50</v>
      </c>
    </row>
    <row r="8" spans="1:2" x14ac:dyDescent="0.25">
      <c r="A8" s="13" t="s">
        <v>37</v>
      </c>
      <c r="B8" t="s">
        <v>61</v>
      </c>
    </row>
    <row r="9" spans="1:2" x14ac:dyDescent="0.25">
      <c r="A9" s="13" t="s">
        <v>33</v>
      </c>
      <c r="B9" t="s">
        <v>53</v>
      </c>
    </row>
    <row r="10" spans="1:2" x14ac:dyDescent="0.25">
      <c r="A10" s="13" t="s">
        <v>27</v>
      </c>
      <c r="B10" t="s">
        <v>54</v>
      </c>
    </row>
    <row r="11" spans="1:2" x14ac:dyDescent="0.25">
      <c r="A11" s="13" t="s">
        <v>30</v>
      </c>
      <c r="B11" t="s">
        <v>62</v>
      </c>
    </row>
    <row r="12" spans="1:2" x14ac:dyDescent="0.25">
      <c r="A12" s="14" t="s">
        <v>28</v>
      </c>
      <c r="B12" t="s">
        <v>55</v>
      </c>
    </row>
  </sheetData>
  <mergeCells count="1">
    <mergeCell ref="A1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D26" sqref="D26"/>
    </sheetView>
  </sheetViews>
  <sheetFormatPr defaultRowHeight="15" x14ac:dyDescent="0.25"/>
  <cols>
    <col min="1" max="1" width="13.7109375" customWidth="1"/>
    <col min="2" max="2" width="18" customWidth="1"/>
    <col min="3" max="3" width="16.5703125" customWidth="1"/>
    <col min="4" max="6" width="14.140625" customWidth="1"/>
    <col min="7" max="7" width="15.85546875" customWidth="1"/>
    <col min="8" max="8" width="11.28515625" customWidth="1"/>
    <col min="9" max="9" width="16.140625" customWidth="1"/>
    <col min="10" max="10" width="19.5703125" customWidth="1"/>
    <col min="11" max="11" width="17.7109375" customWidth="1"/>
    <col min="12" max="12" width="19.28515625" customWidth="1"/>
    <col min="13" max="13" width="13.42578125" customWidth="1"/>
    <col min="14" max="14" width="10.28515625" customWidth="1"/>
    <col min="15" max="15" width="15.5703125" customWidth="1"/>
  </cols>
  <sheetData>
    <row r="1" spans="1:14" x14ac:dyDescent="0.25">
      <c r="A1" t="s">
        <v>65</v>
      </c>
    </row>
    <row r="3" spans="1:14" x14ac:dyDescent="0.25">
      <c r="A3" s="19" t="s">
        <v>67</v>
      </c>
      <c r="B3" s="20"/>
      <c r="C3" s="20"/>
      <c r="D3" s="20"/>
      <c r="E3" s="20"/>
      <c r="F3" s="20"/>
      <c r="G3" s="20"/>
      <c r="H3" s="21"/>
      <c r="J3" s="29" t="s">
        <v>72</v>
      </c>
      <c r="K3" s="30"/>
      <c r="L3" s="31"/>
      <c r="M3" s="31"/>
      <c r="N3" s="32"/>
    </row>
    <row r="4" spans="1:14" ht="18" x14ac:dyDescent="0.35">
      <c r="A4" s="1" t="s">
        <v>0</v>
      </c>
      <c r="B4" s="2" t="s">
        <v>1</v>
      </c>
      <c r="C4" s="2" t="s">
        <v>2</v>
      </c>
      <c r="D4" s="2" t="s">
        <v>35</v>
      </c>
      <c r="E4" s="2" t="s">
        <v>33</v>
      </c>
      <c r="F4" s="2" t="s">
        <v>27</v>
      </c>
      <c r="G4" s="2" t="s">
        <v>30</v>
      </c>
      <c r="H4" s="3" t="s">
        <v>28</v>
      </c>
      <c r="J4" s="33" t="s">
        <v>73</v>
      </c>
      <c r="K4" s="34"/>
      <c r="L4" s="34"/>
      <c r="M4" s="34"/>
      <c r="N4" s="35"/>
    </row>
    <row r="5" spans="1:14" x14ac:dyDescent="0.25">
      <c r="A5" s="4" t="s">
        <v>15</v>
      </c>
      <c r="B5" s="5">
        <v>119793232</v>
      </c>
      <c r="C5" s="5">
        <v>1165229</v>
      </c>
      <c r="D5" s="5">
        <v>9.727001939475179E-3</v>
      </c>
      <c r="E5" s="5" t="s">
        <v>31</v>
      </c>
      <c r="F5" s="5">
        <f>AVERAGE(D5:D10)</f>
        <v>1.2553109707868097E-2</v>
      </c>
      <c r="G5" s="5">
        <f>F6/F5</f>
        <v>2.1434200630669014</v>
      </c>
      <c r="H5" s="6">
        <f>STDEV(D5:D10)</f>
        <v>3.1404917514914221E-3</v>
      </c>
      <c r="J5" s="33" t="s">
        <v>74</v>
      </c>
      <c r="K5" s="34"/>
      <c r="L5" s="34"/>
      <c r="M5" s="34"/>
      <c r="N5" s="35"/>
    </row>
    <row r="6" spans="1:14" x14ac:dyDescent="0.25">
      <c r="A6" s="4" t="s">
        <v>16</v>
      </c>
      <c r="B6" s="5">
        <v>220435680</v>
      </c>
      <c r="C6" s="5">
        <v>3755777</v>
      </c>
      <c r="D6" s="5">
        <v>1.7037972255671132E-2</v>
      </c>
      <c r="E6" s="5" t="s">
        <v>32</v>
      </c>
      <c r="F6" s="5">
        <f>AVERAGE(D11:D16)</f>
        <v>2.6906587201724369E-2</v>
      </c>
      <c r="G6" s="5"/>
      <c r="H6" s="6">
        <f>STDEV(D11:D16)</f>
        <v>1.0492450272035481E-2</v>
      </c>
      <c r="J6" s="11" t="s">
        <v>75</v>
      </c>
      <c r="K6" s="10"/>
      <c r="L6" s="10"/>
      <c r="M6" s="10"/>
      <c r="N6" s="36"/>
    </row>
    <row r="7" spans="1:14" x14ac:dyDescent="0.25">
      <c r="A7" s="4" t="s">
        <v>17</v>
      </c>
      <c r="B7" s="5">
        <v>203494848</v>
      </c>
      <c r="C7" s="5">
        <v>2527283</v>
      </c>
      <c r="D7" s="5">
        <v>1.2419395502337239E-2</v>
      </c>
      <c r="E7" s="5"/>
      <c r="F7" s="5"/>
      <c r="G7" s="5"/>
      <c r="H7" s="6"/>
    </row>
    <row r="8" spans="1:14" x14ac:dyDescent="0.25">
      <c r="A8" s="4" t="s">
        <v>21</v>
      </c>
      <c r="B8" s="5">
        <v>140884736</v>
      </c>
      <c r="C8" s="5">
        <v>1510980</v>
      </c>
      <c r="D8" s="5">
        <v>1.0724937583018219E-2</v>
      </c>
      <c r="E8" s="5"/>
      <c r="F8" s="5"/>
      <c r="G8" s="5"/>
      <c r="H8" s="6"/>
    </row>
    <row r="9" spans="1:14" x14ac:dyDescent="0.25">
      <c r="A9" s="4" t="s">
        <v>22</v>
      </c>
      <c r="B9" s="5">
        <v>171097136</v>
      </c>
      <c r="C9" s="5">
        <v>2684259</v>
      </c>
      <c r="D9" s="5">
        <v>1.5688509245414838E-2</v>
      </c>
      <c r="E9" s="5"/>
      <c r="F9" s="5"/>
      <c r="G9" s="5"/>
      <c r="H9" s="6"/>
    </row>
    <row r="10" spans="1:14" x14ac:dyDescent="0.25">
      <c r="A10" s="4" t="s">
        <v>23</v>
      </c>
      <c r="B10" s="5">
        <v>193102208</v>
      </c>
      <c r="C10" s="5">
        <v>1877116</v>
      </c>
      <c r="D10" s="5">
        <v>9.7208417212919698E-3</v>
      </c>
      <c r="E10" s="5"/>
      <c r="F10" s="5"/>
      <c r="G10" s="5"/>
      <c r="H10" s="6"/>
    </row>
    <row r="11" spans="1:14" x14ac:dyDescent="0.25">
      <c r="A11" s="4" t="s">
        <v>18</v>
      </c>
      <c r="B11" s="5">
        <v>217208240</v>
      </c>
      <c r="C11" s="5">
        <v>6128157</v>
      </c>
      <c r="D11" s="5">
        <v>2.8213280490648054E-2</v>
      </c>
      <c r="E11" s="5"/>
      <c r="F11" s="5"/>
      <c r="G11" s="5"/>
      <c r="H11" s="6"/>
    </row>
    <row r="12" spans="1:14" x14ac:dyDescent="0.25">
      <c r="A12" s="4" t="s">
        <v>19</v>
      </c>
      <c r="B12" s="5">
        <v>195496432</v>
      </c>
      <c r="C12" s="5">
        <v>3223261</v>
      </c>
      <c r="D12" s="5">
        <v>1.648756945088389E-2</v>
      </c>
      <c r="E12" s="5"/>
      <c r="F12" s="5"/>
      <c r="G12" s="5"/>
      <c r="H12" s="6"/>
    </row>
    <row r="13" spans="1:14" x14ac:dyDescent="0.25">
      <c r="A13" s="4" t="s">
        <v>20</v>
      </c>
      <c r="B13" s="5">
        <v>205272832</v>
      </c>
      <c r="C13" s="5">
        <v>7611331</v>
      </c>
      <c r="D13" s="5">
        <v>3.7079095786041474E-2</v>
      </c>
      <c r="E13" s="5"/>
      <c r="F13" s="5"/>
      <c r="G13" s="5"/>
      <c r="H13" s="6"/>
    </row>
    <row r="14" spans="1:14" x14ac:dyDescent="0.25">
      <c r="A14" s="4" t="s">
        <v>24</v>
      </c>
      <c r="B14" s="5">
        <v>195860656</v>
      </c>
      <c r="C14" s="5">
        <v>4208556</v>
      </c>
      <c r="D14" s="5">
        <v>2.1487500787294413E-2</v>
      </c>
      <c r="E14" s="5"/>
      <c r="F14" s="5"/>
      <c r="G14" s="5"/>
      <c r="H14" s="6"/>
    </row>
    <row r="15" spans="1:14" x14ac:dyDescent="0.25">
      <c r="A15" s="4" t="s">
        <v>25</v>
      </c>
      <c r="B15" s="5">
        <v>185812240</v>
      </c>
      <c r="C15" s="5">
        <v>3136994</v>
      </c>
      <c r="D15" s="5">
        <v>1.6882601490623008E-2</v>
      </c>
      <c r="E15" s="5"/>
      <c r="F15" s="5"/>
      <c r="G15" s="5"/>
      <c r="H15" s="6"/>
    </row>
    <row r="16" spans="1:14" x14ac:dyDescent="0.25">
      <c r="A16" s="7" t="s">
        <v>26</v>
      </c>
      <c r="B16" s="8">
        <v>197423168</v>
      </c>
      <c r="C16" s="8">
        <v>8151499</v>
      </c>
      <c r="D16" s="8">
        <v>4.1289475204855389E-2</v>
      </c>
      <c r="E16" s="8"/>
      <c r="F16" s="8"/>
      <c r="G16" s="8"/>
      <c r="H16" s="9"/>
    </row>
  </sheetData>
  <mergeCells count="1">
    <mergeCell ref="A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L15" sqref="L15"/>
    </sheetView>
  </sheetViews>
  <sheetFormatPr defaultRowHeight="15" x14ac:dyDescent="0.25"/>
  <cols>
    <col min="1" max="1" width="18.42578125" customWidth="1"/>
    <col min="2" max="2" width="18" customWidth="1"/>
    <col min="3" max="3" width="21" customWidth="1"/>
    <col min="4" max="4" width="13.42578125" customWidth="1"/>
    <col min="5" max="5" width="10.28515625" customWidth="1"/>
    <col min="7" max="7" width="14.42578125" customWidth="1"/>
    <col min="8" max="8" width="11.42578125" customWidth="1"/>
  </cols>
  <sheetData>
    <row r="1" spans="1:14" x14ac:dyDescent="0.25">
      <c r="A1" t="s">
        <v>66</v>
      </c>
    </row>
    <row r="3" spans="1:14" x14ac:dyDescent="0.25">
      <c r="A3" s="22" t="s">
        <v>68</v>
      </c>
      <c r="B3" s="23"/>
      <c r="C3" s="23"/>
      <c r="D3" s="23"/>
      <c r="E3" s="23"/>
      <c r="F3" s="23"/>
      <c r="G3" s="23"/>
      <c r="H3" s="24"/>
      <c r="J3" s="29" t="s">
        <v>72</v>
      </c>
      <c r="K3" s="30"/>
      <c r="L3" s="31"/>
      <c r="M3" s="31"/>
      <c r="N3" s="32"/>
    </row>
    <row r="4" spans="1:14" ht="18" x14ac:dyDescent="0.35">
      <c r="A4" s="1" t="s">
        <v>0</v>
      </c>
      <c r="B4" s="2" t="s">
        <v>58</v>
      </c>
      <c r="C4" s="2" t="s">
        <v>59</v>
      </c>
      <c r="D4" s="2" t="s">
        <v>36</v>
      </c>
      <c r="E4" s="16" t="s">
        <v>34</v>
      </c>
      <c r="F4" s="17" t="s">
        <v>27</v>
      </c>
      <c r="G4" s="17" t="s">
        <v>30</v>
      </c>
      <c r="H4" s="18" t="s">
        <v>29</v>
      </c>
      <c r="J4" s="33" t="s">
        <v>73</v>
      </c>
      <c r="K4" s="34"/>
      <c r="L4" s="34"/>
      <c r="M4" s="34"/>
      <c r="N4" s="35"/>
    </row>
    <row r="5" spans="1:14" x14ac:dyDescent="0.25">
      <c r="A5" s="4" t="s">
        <v>3</v>
      </c>
      <c r="B5" s="5">
        <v>120766768</v>
      </c>
      <c r="C5" s="5">
        <v>2402021</v>
      </c>
      <c r="D5" s="5">
        <v>1.9889751458778793E-2</v>
      </c>
      <c r="E5" s="4" t="s">
        <v>31</v>
      </c>
      <c r="F5" s="5">
        <f>AVERAGE(D5:D10)</f>
        <v>1.6939302431275487E-2</v>
      </c>
      <c r="G5" s="5">
        <f>F6/F5</f>
        <v>6.6005958584695943</v>
      </c>
      <c r="H5" s="6">
        <f>STDEV(D5:D10)</f>
        <v>6.0046311620057498E-3</v>
      </c>
      <c r="J5" s="33" t="s">
        <v>74</v>
      </c>
      <c r="K5" s="34"/>
      <c r="L5" s="34"/>
      <c r="M5" s="34"/>
      <c r="N5" s="35"/>
    </row>
    <row r="6" spans="1:14" x14ac:dyDescent="0.25">
      <c r="A6" s="4" t="s">
        <v>4</v>
      </c>
      <c r="B6" s="5">
        <v>124653864</v>
      </c>
      <c r="C6" s="5">
        <v>2747476</v>
      </c>
      <c r="D6" s="5">
        <v>2.2040841028401655E-2</v>
      </c>
      <c r="E6" s="7" t="s">
        <v>32</v>
      </c>
      <c r="F6" s="8">
        <f>AVERAGE(D11:D16)</f>
        <v>0.11180948947324092</v>
      </c>
      <c r="G6" s="8"/>
      <c r="H6" s="9">
        <f>STDEV(D11:D16)</f>
        <v>3.1877631600180409E-2</v>
      </c>
      <c r="J6" s="11" t="s">
        <v>75</v>
      </c>
      <c r="K6" s="10"/>
      <c r="L6" s="10"/>
      <c r="M6" s="10"/>
      <c r="N6" s="36"/>
    </row>
    <row r="7" spans="1:14" x14ac:dyDescent="0.25">
      <c r="A7" s="4" t="s">
        <v>5</v>
      </c>
      <c r="B7" s="5">
        <v>138487680</v>
      </c>
      <c r="C7" s="5">
        <v>2941599</v>
      </c>
      <c r="D7" s="5">
        <v>2.1240871390148207E-2</v>
      </c>
      <c r="E7" s="5"/>
      <c r="F7" s="5"/>
      <c r="G7" s="5"/>
      <c r="H7" s="6"/>
    </row>
    <row r="8" spans="1:14" x14ac:dyDescent="0.25">
      <c r="A8" s="4" t="s">
        <v>6</v>
      </c>
      <c r="B8" s="5">
        <v>102987928</v>
      </c>
      <c r="C8" s="5">
        <v>937795</v>
      </c>
      <c r="D8" s="5">
        <v>9.1058730689290105E-3</v>
      </c>
      <c r="E8" s="5"/>
      <c r="F8" s="5"/>
      <c r="G8" s="5"/>
      <c r="H8" s="6"/>
    </row>
    <row r="9" spans="1:14" x14ac:dyDescent="0.25">
      <c r="A9" s="4" t="s">
        <v>7</v>
      </c>
      <c r="B9" s="5">
        <v>116213624</v>
      </c>
      <c r="C9" s="5">
        <v>1093926</v>
      </c>
      <c r="D9" s="5">
        <v>9.4130615873402237E-3</v>
      </c>
      <c r="E9" s="5"/>
      <c r="F9" s="5"/>
      <c r="G9" s="5"/>
      <c r="H9" s="6"/>
    </row>
    <row r="10" spans="1:14" x14ac:dyDescent="0.25">
      <c r="A10" s="4" t="s">
        <v>14</v>
      </c>
      <c r="B10" s="5">
        <v>120848720</v>
      </c>
      <c r="C10" s="5">
        <v>2410378</v>
      </c>
      <c r="D10" s="5">
        <v>1.9945416054055021E-2</v>
      </c>
      <c r="E10" s="5"/>
      <c r="F10" s="5"/>
      <c r="G10" s="5"/>
      <c r="H10" s="6"/>
    </row>
    <row r="11" spans="1:14" x14ac:dyDescent="0.25">
      <c r="A11" s="4" t="s">
        <v>8</v>
      </c>
      <c r="B11" s="5">
        <v>140776096</v>
      </c>
      <c r="C11" s="5">
        <v>11269633</v>
      </c>
      <c r="D11" s="5">
        <f t="shared" ref="D11:D16" si="0">C11/B11</f>
        <v>8.005359801993657E-2</v>
      </c>
      <c r="E11" s="5"/>
      <c r="F11" s="5"/>
      <c r="G11" s="5"/>
      <c r="H11" s="6"/>
    </row>
    <row r="12" spans="1:14" x14ac:dyDescent="0.25">
      <c r="A12" s="4" t="s">
        <v>9</v>
      </c>
      <c r="B12" s="5">
        <v>103051936</v>
      </c>
      <c r="C12" s="5">
        <v>9317092</v>
      </c>
      <c r="D12" s="5">
        <f t="shared" si="0"/>
        <v>9.0411615362568254E-2</v>
      </c>
      <c r="E12" s="5"/>
      <c r="F12" s="5"/>
      <c r="G12" s="5"/>
      <c r="H12" s="6"/>
    </row>
    <row r="13" spans="1:14" x14ac:dyDescent="0.25">
      <c r="A13" s="4" t="s">
        <v>10</v>
      </c>
      <c r="B13" s="5">
        <v>98457360</v>
      </c>
      <c r="C13" s="5">
        <v>10438858</v>
      </c>
      <c r="D13" s="5">
        <f t="shared" si="0"/>
        <v>0.10602415096240647</v>
      </c>
      <c r="E13" s="5"/>
      <c r="F13" s="5"/>
      <c r="G13" s="5"/>
      <c r="H13" s="6"/>
    </row>
    <row r="14" spans="1:14" x14ac:dyDescent="0.25">
      <c r="A14" s="4" t="s">
        <v>11</v>
      </c>
      <c r="B14" s="5">
        <v>123540160</v>
      </c>
      <c r="C14" s="5">
        <v>11351081</v>
      </c>
      <c r="D14" s="5">
        <f t="shared" si="0"/>
        <v>9.1881708749608229E-2</v>
      </c>
      <c r="E14" s="5"/>
      <c r="F14" s="5"/>
      <c r="G14" s="5"/>
      <c r="H14" s="6"/>
    </row>
    <row r="15" spans="1:14" x14ac:dyDescent="0.25">
      <c r="A15" s="4" t="s">
        <v>12</v>
      </c>
      <c r="B15" s="5">
        <v>121129200</v>
      </c>
      <c r="C15" s="5">
        <v>17582976</v>
      </c>
      <c r="D15" s="5">
        <f t="shared" si="0"/>
        <v>0.14515885517282373</v>
      </c>
      <c r="E15" s="5"/>
      <c r="F15" s="5"/>
      <c r="G15" s="5"/>
      <c r="H15" s="6"/>
    </row>
    <row r="16" spans="1:14" x14ac:dyDescent="0.25">
      <c r="A16" s="7" t="s">
        <v>13</v>
      </c>
      <c r="B16" s="8">
        <v>142017904</v>
      </c>
      <c r="C16" s="8">
        <v>22343252</v>
      </c>
      <c r="D16" s="8">
        <f t="shared" si="0"/>
        <v>0.1573270085721023</v>
      </c>
      <c r="E16" s="8"/>
      <c r="F16" s="8"/>
      <c r="G16" s="8"/>
      <c r="H16" s="9"/>
    </row>
  </sheetData>
  <mergeCells count="1">
    <mergeCell ref="A3:H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4" sqref="A4:D4"/>
    </sheetView>
  </sheetViews>
  <sheetFormatPr defaultRowHeight="15" x14ac:dyDescent="0.25"/>
  <cols>
    <col min="1" max="1" width="13.7109375" customWidth="1"/>
    <col min="2" max="2" width="18" customWidth="1"/>
    <col min="3" max="3" width="16.5703125" customWidth="1"/>
    <col min="4" max="6" width="14.140625" customWidth="1"/>
    <col min="7" max="7" width="15.85546875" customWidth="1"/>
    <col min="8" max="8" width="11.28515625" customWidth="1"/>
    <col min="9" max="9" width="16.140625" customWidth="1"/>
    <col min="10" max="10" width="19.5703125" customWidth="1"/>
    <col min="11" max="11" width="17.7109375" customWidth="1"/>
    <col min="12" max="12" width="19.28515625" customWidth="1"/>
    <col min="13" max="13" width="13.42578125" customWidth="1"/>
    <col min="14" max="14" width="10.28515625" customWidth="1"/>
    <col min="15" max="15" width="15.5703125" customWidth="1"/>
  </cols>
  <sheetData>
    <row r="1" spans="1:14" x14ac:dyDescent="0.25">
      <c r="A1" t="s">
        <v>64</v>
      </c>
    </row>
    <row r="3" spans="1:14" x14ac:dyDescent="0.25">
      <c r="A3" s="19" t="s">
        <v>69</v>
      </c>
      <c r="B3" s="20"/>
      <c r="C3" s="20"/>
      <c r="D3" s="20"/>
      <c r="E3" s="20"/>
      <c r="F3" s="20"/>
      <c r="G3" s="20"/>
      <c r="H3" s="21"/>
      <c r="J3" s="29" t="s">
        <v>72</v>
      </c>
      <c r="K3" s="30"/>
      <c r="L3" s="31"/>
      <c r="M3" s="31"/>
      <c r="N3" s="32"/>
    </row>
    <row r="4" spans="1:14" x14ac:dyDescent="0.25">
      <c r="A4" s="15" t="s">
        <v>0</v>
      </c>
      <c r="B4" s="15" t="s">
        <v>1</v>
      </c>
      <c r="C4" s="15" t="s">
        <v>2</v>
      </c>
      <c r="D4" s="15" t="s">
        <v>76</v>
      </c>
      <c r="E4" s="16" t="s">
        <v>33</v>
      </c>
      <c r="F4" s="17" t="s">
        <v>27</v>
      </c>
      <c r="G4" s="17" t="s">
        <v>30</v>
      </c>
      <c r="H4" s="18" t="s">
        <v>28</v>
      </c>
      <c r="J4" s="33" t="s">
        <v>73</v>
      </c>
      <c r="K4" s="34"/>
      <c r="L4" s="34"/>
      <c r="M4" s="34"/>
      <c r="N4" s="35"/>
    </row>
    <row r="5" spans="1:14" x14ac:dyDescent="0.25">
      <c r="A5" t="s">
        <v>38</v>
      </c>
      <c r="B5">
        <v>115087824</v>
      </c>
      <c r="C5">
        <v>151531</v>
      </c>
      <c r="D5">
        <f>C5/B5</f>
        <v>1.3166553570428093E-3</v>
      </c>
      <c r="E5" s="4" t="s">
        <v>31</v>
      </c>
      <c r="F5" s="5">
        <f>AVERAGE(D5:D10)</f>
        <v>1.7314820645025972E-3</v>
      </c>
      <c r="G5" s="5">
        <f>F6/F5</f>
        <v>1.4658953394559489</v>
      </c>
      <c r="H5" s="6">
        <f>STDEV(D5:D10)</f>
        <v>3.5556524596929231E-4</v>
      </c>
      <c r="J5" s="33" t="s">
        <v>74</v>
      </c>
      <c r="K5" s="34"/>
      <c r="L5" s="34"/>
      <c r="M5" s="34"/>
      <c r="N5" s="35"/>
    </row>
    <row r="6" spans="1:14" x14ac:dyDescent="0.25">
      <c r="A6" t="s">
        <v>39</v>
      </c>
      <c r="B6">
        <v>137974384</v>
      </c>
      <c r="C6">
        <v>250420</v>
      </c>
      <c r="D6">
        <f t="shared" ref="D6:D16" si="0">C6/B6</f>
        <v>1.8149745825283047E-3</v>
      </c>
      <c r="E6" s="7" t="s">
        <v>32</v>
      </c>
      <c r="F6" s="8">
        <f>AVERAGE(D11:D16)</f>
        <v>2.5381714887059217E-3</v>
      </c>
      <c r="G6" s="8"/>
      <c r="H6" s="9">
        <f>STDEV(D11:D16)</f>
        <v>3.6351108091849517E-4</v>
      </c>
      <c r="J6" s="11" t="s">
        <v>75</v>
      </c>
      <c r="K6" s="10"/>
      <c r="L6" s="10"/>
      <c r="M6" s="10"/>
      <c r="N6" s="36"/>
    </row>
    <row r="7" spans="1:14" x14ac:dyDescent="0.25">
      <c r="A7" t="s">
        <v>40</v>
      </c>
      <c r="B7">
        <v>180194080</v>
      </c>
      <c r="C7">
        <v>390662</v>
      </c>
      <c r="D7">
        <f t="shared" si="0"/>
        <v>2.168006851279465E-3</v>
      </c>
      <c r="E7" s="5"/>
      <c r="F7" s="5"/>
      <c r="G7" s="5"/>
      <c r="H7" s="6"/>
    </row>
    <row r="8" spans="1:14" x14ac:dyDescent="0.25">
      <c r="A8" t="s">
        <v>41</v>
      </c>
      <c r="B8">
        <v>227048128</v>
      </c>
      <c r="C8">
        <v>295233</v>
      </c>
      <c r="D8">
        <f t="shared" si="0"/>
        <v>1.3003102144052911E-3</v>
      </c>
      <c r="E8" s="5"/>
      <c r="F8" s="5"/>
      <c r="G8" s="5"/>
      <c r="H8" s="6"/>
    </row>
    <row r="9" spans="1:14" x14ac:dyDescent="0.25">
      <c r="A9" t="s">
        <v>42</v>
      </c>
      <c r="B9">
        <v>94415376</v>
      </c>
      <c r="C9">
        <v>168636</v>
      </c>
      <c r="D9">
        <f t="shared" si="0"/>
        <v>1.7861073814926078E-3</v>
      </c>
      <c r="E9" s="5"/>
      <c r="F9" s="5"/>
      <c r="G9" s="5"/>
      <c r="H9" s="6"/>
    </row>
    <row r="10" spans="1:14" x14ac:dyDescent="0.25">
      <c r="A10" t="s">
        <v>43</v>
      </c>
      <c r="B10">
        <v>89852000</v>
      </c>
      <c r="C10">
        <v>179959</v>
      </c>
      <c r="D10">
        <f t="shared" si="0"/>
        <v>2.0028380002671061E-3</v>
      </c>
      <c r="E10" s="5"/>
      <c r="F10" s="5"/>
      <c r="G10" s="5"/>
      <c r="H10" s="6"/>
    </row>
    <row r="11" spans="1:14" x14ac:dyDescent="0.25">
      <c r="A11" t="s">
        <v>44</v>
      </c>
      <c r="B11">
        <v>95650136</v>
      </c>
      <c r="C11">
        <v>231949</v>
      </c>
      <c r="D11">
        <f t="shared" si="0"/>
        <v>2.4249730287890024E-3</v>
      </c>
      <c r="E11" s="5"/>
      <c r="F11" s="5"/>
      <c r="G11" s="5"/>
      <c r="H11" s="6"/>
    </row>
    <row r="12" spans="1:14" x14ac:dyDescent="0.25">
      <c r="A12" t="s">
        <v>45</v>
      </c>
      <c r="B12">
        <v>189222848</v>
      </c>
      <c r="C12">
        <v>564452</v>
      </c>
      <c r="D12">
        <f t="shared" si="0"/>
        <v>2.9830012916833384E-3</v>
      </c>
      <c r="E12" s="5"/>
      <c r="F12" s="5"/>
      <c r="G12" s="5"/>
      <c r="H12" s="6"/>
    </row>
    <row r="13" spans="1:14" x14ac:dyDescent="0.25">
      <c r="A13" t="s">
        <v>46</v>
      </c>
      <c r="B13">
        <v>199954544</v>
      </c>
      <c r="C13">
        <v>429787</v>
      </c>
      <c r="D13">
        <f t="shared" si="0"/>
        <v>2.1494235209778478E-3</v>
      </c>
      <c r="E13" s="5"/>
      <c r="F13" s="5"/>
      <c r="G13" s="5"/>
      <c r="H13" s="6"/>
    </row>
    <row r="14" spans="1:14" x14ac:dyDescent="0.25">
      <c r="A14" t="s">
        <v>47</v>
      </c>
      <c r="B14">
        <v>193303328</v>
      </c>
      <c r="C14">
        <v>503024</v>
      </c>
      <c r="D14">
        <f t="shared" si="0"/>
        <v>2.6022521453950343E-3</v>
      </c>
      <c r="E14" s="5"/>
      <c r="F14" s="5"/>
      <c r="G14" s="5"/>
      <c r="H14" s="6"/>
    </row>
    <row r="15" spans="1:14" x14ac:dyDescent="0.25">
      <c r="A15" t="s">
        <v>48</v>
      </c>
      <c r="B15">
        <v>182643360</v>
      </c>
      <c r="C15">
        <v>533061</v>
      </c>
      <c r="D15">
        <f t="shared" si="0"/>
        <v>2.9185895397456549E-3</v>
      </c>
      <c r="E15" s="5"/>
      <c r="F15" s="5"/>
      <c r="G15" s="5"/>
      <c r="H15" s="6"/>
    </row>
    <row r="16" spans="1:14" x14ac:dyDescent="0.25">
      <c r="A16" s="10" t="s">
        <v>49</v>
      </c>
      <c r="B16" s="10">
        <v>179895344</v>
      </c>
      <c r="C16" s="10">
        <v>386917</v>
      </c>
      <c r="D16" s="10">
        <f t="shared" si="0"/>
        <v>2.1507894056446509E-3</v>
      </c>
      <c r="E16" s="8"/>
      <c r="F16" s="8"/>
      <c r="G16" s="8"/>
      <c r="H16" s="9"/>
    </row>
  </sheetData>
  <mergeCells count="1">
    <mergeCell ref="A3:H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L30" sqref="L30"/>
    </sheetView>
  </sheetViews>
  <sheetFormatPr defaultRowHeight="15" x14ac:dyDescent="0.25"/>
  <cols>
    <col min="1" max="1" width="12.85546875" customWidth="1"/>
    <col min="2" max="2" width="17.5703125" customWidth="1"/>
    <col min="3" max="3" width="18.7109375" customWidth="1"/>
    <col min="4" max="4" width="14" customWidth="1"/>
    <col min="5" max="5" width="11" customWidth="1"/>
    <col min="7" max="7" width="15.140625" customWidth="1"/>
    <col min="8" max="8" width="10.140625" customWidth="1"/>
  </cols>
  <sheetData>
    <row r="1" spans="1:14" x14ac:dyDescent="0.25">
      <c r="A1" t="s">
        <v>70</v>
      </c>
    </row>
    <row r="3" spans="1:14" x14ac:dyDescent="0.25">
      <c r="A3" s="25" t="s">
        <v>71</v>
      </c>
      <c r="B3" s="26"/>
      <c r="C3" s="26"/>
      <c r="D3" s="26"/>
      <c r="E3" s="26"/>
      <c r="F3" s="26"/>
      <c r="G3" s="26"/>
      <c r="H3" s="27"/>
      <c r="J3" s="29" t="s">
        <v>72</v>
      </c>
      <c r="K3" s="30"/>
      <c r="L3" s="31"/>
      <c r="M3" s="31"/>
      <c r="N3" s="32"/>
    </row>
    <row r="4" spans="1:14" x14ac:dyDescent="0.25">
      <c r="A4" s="1" t="s">
        <v>0</v>
      </c>
      <c r="B4" s="2" t="s">
        <v>1</v>
      </c>
      <c r="C4" s="2" t="s">
        <v>59</v>
      </c>
      <c r="D4" s="2" t="s">
        <v>37</v>
      </c>
      <c r="E4" s="16" t="s">
        <v>34</v>
      </c>
      <c r="F4" s="17" t="s">
        <v>27</v>
      </c>
      <c r="G4" s="17" t="s">
        <v>30</v>
      </c>
      <c r="H4" s="18" t="s">
        <v>29</v>
      </c>
      <c r="J4" s="33" t="s">
        <v>73</v>
      </c>
      <c r="K4" s="34"/>
      <c r="L4" s="34"/>
      <c r="M4" s="34"/>
      <c r="N4" s="35"/>
    </row>
    <row r="5" spans="1:14" x14ac:dyDescent="0.25">
      <c r="A5" t="s">
        <v>38</v>
      </c>
      <c r="B5">
        <v>193152000</v>
      </c>
      <c r="C5">
        <v>99787</v>
      </c>
      <c r="D5">
        <f>C5/B5</f>
        <v>5.1662421305500336E-4</v>
      </c>
      <c r="E5" s="4" t="s">
        <v>31</v>
      </c>
      <c r="F5" s="5">
        <f>AVERAGE(D5:D10)</f>
        <v>5.4052074586079908E-4</v>
      </c>
      <c r="G5" s="5">
        <f>F6/F5</f>
        <v>1.1554440262597023</v>
      </c>
      <c r="H5" s="6">
        <f>STDEV(D5:D10)</f>
        <v>3.606249802781889E-5</v>
      </c>
      <c r="J5" s="33" t="s">
        <v>74</v>
      </c>
      <c r="K5" s="34"/>
      <c r="L5" s="34"/>
      <c r="M5" s="34"/>
      <c r="N5" s="35"/>
    </row>
    <row r="6" spans="1:14" x14ac:dyDescent="0.25">
      <c r="A6" t="s">
        <v>39</v>
      </c>
      <c r="B6">
        <v>220168736</v>
      </c>
      <c r="C6">
        <v>119474</v>
      </c>
      <c r="D6">
        <f t="shared" ref="D6:D16" si="0">C6/B6</f>
        <v>5.426474356468123E-4</v>
      </c>
      <c r="E6" s="7" t="s">
        <v>32</v>
      </c>
      <c r="F6" s="8">
        <f>AVERAGE(D11:D16)</f>
        <v>6.2454146687429904E-4</v>
      </c>
      <c r="G6" s="8"/>
      <c r="H6" s="9">
        <f>STDEV(D11:D16)</f>
        <v>2.702951188139747E-5</v>
      </c>
      <c r="J6" s="11" t="s">
        <v>75</v>
      </c>
      <c r="K6" s="10"/>
      <c r="L6" s="10"/>
      <c r="M6" s="10"/>
      <c r="N6" s="36"/>
    </row>
    <row r="7" spans="1:14" x14ac:dyDescent="0.25">
      <c r="A7" t="s">
        <v>40</v>
      </c>
      <c r="B7">
        <v>278787360</v>
      </c>
      <c r="C7">
        <v>168757</v>
      </c>
      <c r="D7">
        <f t="shared" si="0"/>
        <v>6.0532514817027573E-4</v>
      </c>
      <c r="E7" s="5"/>
      <c r="F7" s="5"/>
      <c r="G7" s="5"/>
      <c r="H7" s="6"/>
    </row>
    <row r="8" spans="1:14" x14ac:dyDescent="0.25">
      <c r="A8" t="s">
        <v>41</v>
      </c>
      <c r="B8">
        <v>295919392</v>
      </c>
      <c r="C8">
        <v>147688</v>
      </c>
      <c r="D8">
        <f t="shared" si="0"/>
        <v>4.9908185807572892E-4</v>
      </c>
      <c r="E8" s="5"/>
      <c r="F8" s="5"/>
      <c r="G8" s="5"/>
      <c r="H8" s="6"/>
    </row>
    <row r="9" spans="1:14" x14ac:dyDescent="0.25">
      <c r="A9" t="s">
        <v>42</v>
      </c>
      <c r="B9">
        <v>204355296</v>
      </c>
      <c r="C9">
        <v>110726</v>
      </c>
      <c r="D9">
        <f t="shared" si="0"/>
        <v>5.4183083172946003E-4</v>
      </c>
      <c r="E9" s="5"/>
      <c r="F9" s="5"/>
      <c r="G9" s="5"/>
      <c r="H9" s="6"/>
    </row>
    <row r="10" spans="1:14" x14ac:dyDescent="0.25">
      <c r="A10" t="s">
        <v>43</v>
      </c>
      <c r="B10">
        <v>234653056</v>
      </c>
      <c r="C10">
        <v>126153</v>
      </c>
      <c r="D10">
        <f t="shared" si="0"/>
        <v>5.3761498848751412E-4</v>
      </c>
      <c r="E10" s="5"/>
      <c r="F10" s="5"/>
      <c r="G10" s="5"/>
      <c r="H10" s="6"/>
    </row>
    <row r="11" spans="1:14" x14ac:dyDescent="0.25">
      <c r="A11" t="s">
        <v>44</v>
      </c>
      <c r="B11">
        <v>202768272</v>
      </c>
      <c r="C11">
        <v>129860</v>
      </c>
      <c r="D11">
        <f t="shared" si="0"/>
        <v>6.4043550166467862E-4</v>
      </c>
      <c r="E11" s="5"/>
      <c r="F11" s="5"/>
      <c r="G11" s="5"/>
      <c r="H11" s="6"/>
    </row>
    <row r="12" spans="1:14" x14ac:dyDescent="0.25">
      <c r="A12" t="s">
        <v>45</v>
      </c>
      <c r="B12">
        <v>268371632</v>
      </c>
      <c r="C12">
        <v>171819</v>
      </c>
      <c r="D12">
        <f t="shared" si="0"/>
        <v>6.402278762458768E-4</v>
      </c>
      <c r="E12" s="5"/>
      <c r="F12" s="5"/>
      <c r="G12" s="5"/>
      <c r="H12" s="6"/>
    </row>
    <row r="13" spans="1:14" x14ac:dyDescent="0.25">
      <c r="A13" t="s">
        <v>46</v>
      </c>
      <c r="B13">
        <v>282640896</v>
      </c>
      <c r="C13">
        <v>174453</v>
      </c>
      <c r="D13">
        <f t="shared" si="0"/>
        <v>6.1722490435354408E-4</v>
      </c>
      <c r="E13" s="5"/>
      <c r="F13" s="5"/>
      <c r="G13" s="5"/>
      <c r="H13" s="6"/>
    </row>
    <row r="14" spans="1:14" x14ac:dyDescent="0.25">
      <c r="A14" t="s">
        <v>47</v>
      </c>
      <c r="B14">
        <v>316887072</v>
      </c>
      <c r="C14">
        <v>209191</v>
      </c>
      <c r="D14">
        <f t="shared" si="0"/>
        <v>6.6014368677053505E-4</v>
      </c>
      <c r="E14" s="5"/>
      <c r="F14" s="5"/>
      <c r="G14" s="5"/>
      <c r="H14" s="6"/>
    </row>
    <row r="15" spans="1:14" x14ac:dyDescent="0.25">
      <c r="A15" t="s">
        <v>48</v>
      </c>
      <c r="B15">
        <v>280071968</v>
      </c>
      <c r="C15">
        <v>165261</v>
      </c>
      <c r="D15">
        <f t="shared" si="0"/>
        <v>5.9006619327215206E-4</v>
      </c>
      <c r="E15" s="5"/>
      <c r="F15" s="5"/>
      <c r="G15" s="5"/>
      <c r="H15" s="6"/>
    </row>
    <row r="16" spans="1:14" x14ac:dyDescent="0.25">
      <c r="A16" s="11" t="s">
        <v>49</v>
      </c>
      <c r="B16" s="10">
        <v>227086464</v>
      </c>
      <c r="C16" s="10">
        <v>136059</v>
      </c>
      <c r="D16" s="10">
        <f t="shared" si="0"/>
        <v>5.9915063893900783E-4</v>
      </c>
      <c r="E16" s="8"/>
      <c r="F16" s="8"/>
      <c r="G16" s="8"/>
      <c r="H16" s="9"/>
    </row>
  </sheetData>
  <mergeCells count="1">
    <mergeCell ref="A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Description</vt:lpstr>
      <vt:lpstr> QETpVDCLK</vt:lpstr>
      <vt:lpstr>QETpVDCLR</vt:lpstr>
      <vt:lpstr>QETVDCLKggK</vt:lpstr>
      <vt:lpstr>QETpVDCLKggK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2024-07-03T17:12:12Z</dcterms:modified>
</cp:coreProperties>
</file>